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<sst xmlns="http://schemas.openxmlformats.org/spreadsheetml/2006/main" uniqueCount="27">
  <si>
    <t xml:space="preserve">Fahrt 1
</t>
  </si>
  <si>
    <t xml:space="preserve">Fahrt 2
</t>
  </si>
  <si>
    <t xml:space="preserve">Fahrt3
</t>
  </si>
  <si>
    <t xml:space="preserve">Fahrt4
</t>
  </si>
  <si>
    <t>Richtung</t>
  </si>
  <si>
    <t>Zeit** [sec]</t>
  </si>
  <si>
    <t>Verbrauch* absolut [ml]</t>
  </si>
  <si>
    <t>Verbrauch (roh)    [l/100km]</t>
  </si>
  <si>
    <t>Länge* [km]</t>
  </si>
  <si>
    <t>Strecke EV [%]</t>
  </si>
  <si>
    <t>Geschwindigkeit in Bewegung [km/h]</t>
  </si>
  <si>
    <t>Geschwindigkeit  maximal [km/h]</t>
  </si>
  <si>
    <t>Bremsvorgänge</t>
  </si>
  <si>
    <t>ICE Temperatur</t>
  </si>
  <si>
    <t>Aussentemperatur</t>
  </si>
  <si>
    <t>BSFC* [g/kWh]</t>
  </si>
  <si>
    <t>ΔSOC* [%]</t>
  </si>
  <si>
    <t>ΔSOC [kWh]</t>
  </si>
  <si>
    <t>ΔSOC [l/100km]</t>
  </si>
  <si>
    <t>el. Verbraucher **[kW]</t>
  </si>
  <si>
    <t>el. Verbraucher 
[l/100km]</t>
  </si>
  <si>
    <t>Verbrauch - ΔSOC [l/100km]</t>
  </si>
  <si>
    <t>Masse [kg]</t>
  </si>
  <si>
    <t>Δ Altitude* [m]</t>
  </si>
  <si>
    <t>ΔEpot [l]</t>
  </si>
  <si>
    <t>ΔEpot [l/100km]</t>
  </si>
  <si>
    <t>Verbrauch - ΔSOC  - ΔEpot [l/100km]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</si>
</sst>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00"/>
    <numFmt numFmtId="60" formatCode="0.0000"/>
    <numFmt numFmtId="61" formatCode="#,##0.0000"/>
  </numFmts>
  <fonts count="5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0"/>
      <color indexed="9"/>
      <name val="Helvetica Neue"/>
    </font>
    <font>
      <b val="1"/>
      <sz val="12"/>
      <color indexed="9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thin">
        <color indexed="12"/>
      </top>
      <bottom style="dotted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 style="dotted">
        <color indexed="12"/>
      </right>
      <top style="dotted">
        <color indexed="12"/>
      </top>
      <bottom style="thin">
        <color indexed="1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thin">
        <color indexed="11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vertical="top" wrapText="1"/>
    </xf>
    <xf numFmtId="0" fontId="0" fillId="4" borderId="3" applyNumberFormat="0" applyFont="1" applyFill="1" applyBorder="1" applyAlignment="1" applyProtection="0">
      <alignment horizontal="right" vertical="top" wrapText="1"/>
    </xf>
    <xf numFmtId="0" fontId="0" fillId="4" borderId="4" applyNumberFormat="0" applyFont="1" applyFill="1" applyBorder="1" applyAlignment="1" applyProtection="0">
      <alignment horizontal="right" vertical="top" wrapText="1"/>
    </xf>
    <xf numFmtId="0" fontId="0" fillId="4" borderId="5" applyNumberFormat="0" applyFont="1" applyFill="1" applyBorder="1" applyAlignment="1" applyProtection="0">
      <alignment horizontal="right" vertical="top" wrapText="1"/>
    </xf>
    <xf numFmtId="49" fontId="3" fillId="3" borderId="6" applyNumberFormat="1" applyFont="1" applyFill="1" applyBorder="1" applyAlignment="1" applyProtection="0">
      <alignment vertical="top" wrapText="1"/>
    </xf>
    <xf numFmtId="0" fontId="0" fillId="5" borderId="7" applyNumberFormat="0" applyFont="1" applyFill="1" applyBorder="1" applyAlignment="1" applyProtection="0">
      <alignment vertical="top" wrapText="1"/>
    </xf>
    <xf numFmtId="0" fontId="0" fillId="5" borderId="8" applyNumberFormat="0" applyFont="1" applyFill="1" applyBorder="1" applyAlignment="1" applyProtection="0">
      <alignment vertical="top" wrapText="1"/>
    </xf>
    <xf numFmtId="0" fontId="0" fillId="5" borderId="9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0" fillId="4" borderId="8" applyNumberFormat="0" applyFont="1" applyFill="1" applyBorder="1" applyAlignment="1" applyProtection="0">
      <alignment vertical="top" wrapText="1"/>
    </xf>
    <xf numFmtId="0" fontId="0" fillId="4" borderId="9" applyNumberFormat="0" applyFont="1" applyFill="1" applyBorder="1" applyAlignment="1" applyProtection="0">
      <alignment vertical="top" wrapText="1"/>
    </xf>
    <xf numFmtId="49" fontId="3" fillId="6" borderId="6" applyNumberFormat="1" applyFont="1" applyFill="1" applyBorder="1" applyAlignment="1" applyProtection="0">
      <alignment vertical="top" wrapText="1"/>
    </xf>
    <xf numFmtId="59" fontId="0" fillId="7" borderId="7" applyNumberFormat="1" applyFont="1" applyFill="1" applyBorder="1" applyAlignment="1" applyProtection="0">
      <alignment vertical="top" wrapText="1"/>
    </xf>
    <xf numFmtId="59" fontId="0" fillId="7" borderId="8" applyNumberFormat="1" applyFont="1" applyFill="1" applyBorder="1" applyAlignment="1" applyProtection="0">
      <alignment vertical="top" wrapText="1"/>
    </xf>
    <xf numFmtId="59" fontId="0" fillId="7" borderId="9" applyNumberFormat="1" applyFont="1" applyFill="1" applyBorder="1" applyAlignment="1" applyProtection="0">
      <alignment vertical="top" wrapText="1"/>
    </xf>
    <xf numFmtId="60" fontId="0" fillId="5" borderId="7" applyNumberFormat="1" applyFont="1" applyFill="1" applyBorder="1" applyAlignment="1" applyProtection="0">
      <alignment vertical="top" wrapText="1"/>
    </xf>
    <xf numFmtId="60" fontId="0" fillId="5" borderId="8" applyNumberFormat="1" applyFont="1" applyFill="1" applyBorder="1" applyAlignment="1" applyProtection="0">
      <alignment vertical="top" wrapText="1"/>
    </xf>
    <xf numFmtId="60" fontId="0" fillId="5" borderId="9" applyNumberFormat="1" applyFont="1" applyFill="1" applyBorder="1" applyAlignment="1" applyProtection="0">
      <alignment vertical="top" wrapText="1"/>
    </xf>
    <xf numFmtId="61" fontId="0" fillId="4" borderId="7" applyNumberFormat="1" applyFont="1" applyFill="1" applyBorder="1" applyAlignment="1" applyProtection="0">
      <alignment vertical="top" wrapText="1"/>
    </xf>
    <xf numFmtId="60" fontId="0" fillId="4" borderId="8" applyNumberFormat="1" applyFont="1" applyFill="1" applyBorder="1" applyAlignment="1" applyProtection="0">
      <alignment vertical="top" wrapText="1"/>
    </xf>
    <xf numFmtId="60" fontId="0" fillId="4" borderId="9" applyNumberFormat="1" applyFont="1" applyFill="1" applyBorder="1" applyAlignment="1" applyProtection="0">
      <alignment vertical="top" wrapText="1"/>
    </xf>
    <xf numFmtId="59" fontId="0" fillId="4" borderId="7" applyNumberFormat="1" applyFont="1" applyFill="1" applyBorder="1" applyAlignment="1" applyProtection="0">
      <alignment vertical="top" wrapText="1"/>
    </xf>
    <xf numFmtId="59" fontId="0" fillId="4" borderId="8" applyNumberFormat="1" applyFont="1" applyFill="1" applyBorder="1" applyAlignment="1" applyProtection="0">
      <alignment vertical="top" wrapText="1"/>
    </xf>
    <xf numFmtId="59" fontId="0" fillId="4" borderId="9" applyNumberFormat="1" applyFont="1" applyFill="1" applyBorder="1" applyAlignment="1" applyProtection="0">
      <alignment vertical="top" wrapText="1"/>
    </xf>
    <xf numFmtId="59" fontId="4" fillId="6" borderId="7" applyNumberFormat="1" applyFont="1" applyFill="1" applyBorder="1" applyAlignment="1" applyProtection="0">
      <alignment vertical="top" wrapText="1"/>
    </xf>
    <xf numFmtId="59" fontId="4" fillId="6" borderId="8" applyNumberFormat="1" applyFont="1" applyFill="1" applyBorder="1" applyAlignment="1" applyProtection="0">
      <alignment vertical="top" wrapText="1"/>
    </xf>
    <xf numFmtId="59" fontId="4" fillId="6" borderId="9" applyNumberFormat="1" applyFont="1" applyFill="1" applyBorder="1" applyAlignment="1" applyProtection="0">
      <alignment vertical="top" wrapText="1"/>
    </xf>
    <xf numFmtId="59" fontId="0" fillId="5" borderId="7" applyNumberFormat="1" applyFont="1" applyFill="1" applyBorder="1" applyAlignment="1" applyProtection="0">
      <alignment vertical="top" wrapText="1"/>
    </xf>
    <xf numFmtId="59" fontId="0" fillId="5" borderId="8" applyNumberFormat="1" applyFont="1" applyFill="1" applyBorder="1" applyAlignment="1" applyProtection="0">
      <alignment vertical="top" wrapText="1"/>
    </xf>
    <xf numFmtId="59" fontId="0" fillId="5" borderId="9" applyNumberFormat="1" applyFont="1" applyFill="1" applyBorder="1" applyAlignment="1" applyProtection="0">
      <alignment vertical="top" wrapText="1"/>
    </xf>
    <xf numFmtId="59" fontId="4" fillId="6" borderId="10" applyNumberFormat="1" applyFont="1" applyFill="1" applyBorder="1" applyAlignment="1" applyProtection="0">
      <alignment vertical="top" wrapText="1"/>
    </xf>
    <xf numFmtId="59" fontId="4" fillId="6" borderId="11" applyNumberFormat="1" applyFont="1" applyFill="1" applyBorder="1" applyAlignment="1" applyProtection="0">
      <alignment vertical="top" wrapText="1"/>
    </xf>
    <xf numFmtId="59" fontId="4" fillId="6" borderId="12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96a0ab"/>
      <rgbColor rgb="ffbfbfbf"/>
      <rgbColor rgb="ff7f7f7f"/>
      <rgbColor rgb="ff959fab"/>
      <rgbColor rgb="ffffffff"/>
      <rgbColor rgb="ffe8e8e8"/>
      <rgbColor rgb="fff8ba00"/>
      <rgbColor rgb="fffefb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4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6719" style="1" customWidth="1"/>
    <col min="2" max="2" width="15" style="1" customWidth="1"/>
    <col min="3" max="3" width="15.1719" style="1" customWidth="1"/>
    <col min="4" max="4" width="17.5" style="1" customWidth="1"/>
    <col min="5" max="5" width="16.1719" style="1" customWidth="1"/>
    <col min="6" max="256" width="16.3516" style="1" customWidth="1"/>
  </cols>
  <sheetData>
    <row r="1" ht="21.95" customHeight="1">
      <c r="A1" s="2"/>
      <c r="B1" t="s" s="3">
        <v>0</v>
      </c>
      <c r="C1" t="s" s="3">
        <v>1</v>
      </c>
      <c r="D1" t="s" s="3">
        <v>2</v>
      </c>
      <c r="E1" t="s" s="3">
        <v>3</v>
      </c>
    </row>
    <row r="2" ht="21.95" customHeight="1">
      <c r="A2" t="s" s="4">
        <v>4</v>
      </c>
      <c r="B2" s="5"/>
      <c r="C2" s="6"/>
      <c r="D2" s="6"/>
      <c r="E2" s="7"/>
    </row>
    <row r="3" ht="21.95" customHeight="1">
      <c r="A3" t="s" s="8">
        <v>5</v>
      </c>
      <c r="B3" s="9"/>
      <c r="C3" s="10"/>
      <c r="D3" s="10"/>
      <c r="E3" s="11"/>
    </row>
    <row r="4" ht="32.2" customHeight="1">
      <c r="A4" t="s" s="8">
        <v>6</v>
      </c>
      <c r="B4" s="12"/>
      <c r="C4" s="13"/>
      <c r="D4" s="13"/>
      <c r="E4" s="14"/>
    </row>
    <row r="5" ht="32.2" customHeight="1">
      <c r="A5" t="s" s="15">
        <v>7</v>
      </c>
      <c r="B5" s="16">
        <f>B4/(B6+0.001)/10</f>
        <v>0</v>
      </c>
      <c r="C5" s="17">
        <f>C4/(C6+0.001)/10</f>
        <v>0</v>
      </c>
      <c r="D5" s="17">
        <f>D4/(D6+0.001)/10</f>
        <v>0</v>
      </c>
      <c r="E5" s="18">
        <f>E4/(E6+0.001)/10</f>
        <v>0</v>
      </c>
    </row>
    <row r="6" ht="21.95" customHeight="1">
      <c r="A6" t="s" s="8">
        <v>8</v>
      </c>
      <c r="B6" s="12"/>
      <c r="C6" s="13"/>
      <c r="D6" s="13"/>
      <c r="E6" s="14"/>
    </row>
    <row r="7" ht="21.95" customHeight="1">
      <c r="A7" t="s" s="8">
        <v>9</v>
      </c>
      <c r="B7" s="9"/>
      <c r="C7" s="10"/>
      <c r="D7" s="10"/>
      <c r="E7" s="11"/>
    </row>
    <row r="8" ht="32.2" customHeight="1">
      <c r="A8" t="s" s="8">
        <v>10</v>
      </c>
      <c r="B8" s="12"/>
      <c r="C8" s="13"/>
      <c r="D8" s="13"/>
      <c r="E8" s="14"/>
    </row>
    <row r="9" ht="32.2" customHeight="1">
      <c r="A9" t="s" s="8">
        <v>11</v>
      </c>
      <c r="B9" s="9"/>
      <c r="C9" s="10"/>
      <c r="D9" s="10"/>
      <c r="E9" s="11"/>
    </row>
    <row r="10" ht="21.95" customHeight="1">
      <c r="A10" t="s" s="8">
        <v>12</v>
      </c>
      <c r="B10" s="12"/>
      <c r="C10" s="13"/>
      <c r="D10" s="13"/>
      <c r="E10" s="14"/>
    </row>
    <row r="11" ht="21.95" customHeight="1">
      <c r="A11" t="s" s="8">
        <v>13</v>
      </c>
      <c r="B11" s="9"/>
      <c r="C11" s="10"/>
      <c r="D11" s="10"/>
      <c r="E11" s="11"/>
    </row>
    <row r="12" ht="21.95" customHeight="1">
      <c r="A12" t="s" s="8">
        <v>14</v>
      </c>
      <c r="B12" s="12"/>
      <c r="C12" s="13"/>
      <c r="D12" s="13"/>
      <c r="E12" s="14"/>
    </row>
    <row r="13" ht="21.95" customHeight="1">
      <c r="A13" t="s" s="8">
        <v>15</v>
      </c>
      <c r="B13" s="9"/>
      <c r="C13" s="10"/>
      <c r="D13" s="10"/>
      <c r="E13" s="11"/>
    </row>
    <row r="14" ht="21.95" customHeight="1">
      <c r="A14" t="s" s="8">
        <v>16</v>
      </c>
      <c r="B14" s="12"/>
      <c r="C14" s="13"/>
      <c r="D14" s="13"/>
      <c r="E14" s="14"/>
    </row>
    <row r="15" ht="21.95" customHeight="1">
      <c r="A15" t="s" s="8">
        <v>17</v>
      </c>
      <c r="B15" s="19">
        <f>0.013104*B14</f>
        <v>0</v>
      </c>
      <c r="C15" s="20">
        <f>0.013104*C14</f>
        <v>0</v>
      </c>
      <c r="D15" s="20">
        <f>0.013104*D14</f>
        <v>0</v>
      </c>
      <c r="E15" s="21">
        <f>0.013104*E14</f>
        <v>0</v>
      </c>
    </row>
    <row r="16" ht="21.95" customHeight="1">
      <c r="A16" t="s" s="8">
        <v>18</v>
      </c>
      <c r="B16" s="22">
        <f>B13*B15/7.5/(B6+0.001)</f>
        <v>0</v>
      </c>
      <c r="C16" s="23">
        <f>C13*C15/7.5/(C6+0.001)</f>
        <v>0</v>
      </c>
      <c r="D16" s="23">
        <f>D13*D15/7.5/(D6+0.001)</f>
        <v>0</v>
      </c>
      <c r="E16" s="24">
        <f>E13*E15/7.5/(E6+0.001)</f>
        <v>0</v>
      </c>
    </row>
    <row r="17" ht="32.2" customHeight="1">
      <c r="A17" t="s" s="8">
        <v>19</v>
      </c>
      <c r="B17" s="9"/>
      <c r="C17" s="10"/>
      <c r="D17" s="10"/>
      <c r="E17" s="11"/>
    </row>
    <row r="18" ht="32.2" customHeight="1">
      <c r="A18" t="s" s="8">
        <v>20</v>
      </c>
      <c r="B18" s="25">
        <f>B17*B3/3600/7.5*B13/(B6+0.001)</f>
        <v>0</v>
      </c>
      <c r="C18" s="26">
        <f>C17*C3*C13/3600/7.5/(C6+0.001)</f>
        <v>0</v>
      </c>
      <c r="D18" s="26">
        <f>D17*D3*D13/3600/7.5/(D6+0.001)</f>
        <v>0</v>
      </c>
      <c r="E18" s="27">
        <f>E17*E3*E13/3600/7.5/(E6+0.001)</f>
        <v>0</v>
      </c>
    </row>
    <row r="19" ht="32.2" customHeight="1">
      <c r="A19" t="s" s="15">
        <v>21</v>
      </c>
      <c r="B19" s="28">
        <f>B5-B16</f>
        <v>0</v>
      </c>
      <c r="C19" s="29">
        <f>C5-C16</f>
        <v>0</v>
      </c>
      <c r="D19" s="29">
        <f>D5-D16</f>
        <v>0</v>
      </c>
      <c r="E19" s="30">
        <f>E5-E16</f>
        <v>0</v>
      </c>
    </row>
    <row r="20" ht="21.95" customHeight="1">
      <c r="A20" t="s" s="8">
        <v>22</v>
      </c>
      <c r="B20" s="25">
        <v>1543</v>
      </c>
      <c r="C20" s="26">
        <v>1543</v>
      </c>
      <c r="D20" s="26">
        <v>1543</v>
      </c>
      <c r="E20" s="27">
        <v>1543</v>
      </c>
    </row>
    <row r="21" ht="21.95" customHeight="1">
      <c r="A21" t="s" s="8">
        <v>23</v>
      </c>
      <c r="B21" s="25"/>
      <c r="C21" s="26"/>
      <c r="D21" s="26"/>
      <c r="E21" s="27"/>
    </row>
    <row r="22" ht="21.95" customHeight="1">
      <c r="A22" t="s" s="8">
        <v>24</v>
      </c>
      <c r="B22" s="31">
        <f>B21*B20*9.81/3600000*B13/750</f>
        <v>0</v>
      </c>
      <c r="C22" s="32">
        <f>C21*C20*9.81/3600000*C13/750</f>
        <v>0</v>
      </c>
      <c r="D22" s="32">
        <f>D21*D20*9.81/3600000*D13/750</f>
        <v>0</v>
      </c>
      <c r="E22" s="33">
        <f>E21*E20*9.81/3600000*E13/750</f>
        <v>0</v>
      </c>
    </row>
    <row r="23" ht="21.95" customHeight="1">
      <c r="A23" t="s" s="8">
        <v>25</v>
      </c>
      <c r="B23" s="25">
        <f>B21*1543*9.81/3600000*B13/7.5/(B6+0.001)</f>
        <v>0</v>
      </c>
      <c r="C23" s="26">
        <f>C21*1543*9.81/3600000*C13/7.5/(C6+0.001)</f>
        <v>0</v>
      </c>
      <c r="D23" s="26">
        <f>D21*1534*9.81/3600000*D13/7.5/(D6+0.001)</f>
        <v>0</v>
      </c>
      <c r="E23" s="27">
        <f>E21*1543*9.81/3600000*E13/7.5/(E6+0.001)</f>
        <v>0</v>
      </c>
    </row>
    <row r="24" ht="37.5" customHeight="1">
      <c r="A24" t="s" s="15">
        <v>26</v>
      </c>
      <c r="B24" s="34">
        <f>B19-B23</f>
        <v>0</v>
      </c>
      <c r="C24" s="35">
        <f>C19-C23</f>
        <v>0</v>
      </c>
      <c r="D24" s="35">
        <f>D19-D23</f>
        <v>0</v>
      </c>
      <c r="E24" s="36">
        <f>E19-E23</f>
        <v>0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